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'Смета'!$11:$11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₽"/>
  </numFmts>
  <fonts count="16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2A2521"/>
      <sz val="11"/>
    </font>
    <font>
      <name val="Calibri"/>
      <color rgb="006B7680"/>
      <sz val="9"/>
    </font>
    <font>
      <name val="Calibri"/>
      <b val="1"/>
      <color rgb="002A2521"/>
      <sz val="13"/>
    </font>
    <font>
      <name val="Consolas"/>
      <color rgb="00D2603A"/>
      <sz val="8"/>
    </font>
    <font>
      <name val="Consolas"/>
      <color rgb="006B7680"/>
      <sz val="8"/>
    </font>
    <font>
      <name val="Calibri"/>
      <color rgb="002A2521"/>
      <sz val="10"/>
    </font>
    <font>
      <name val="Consolas"/>
      <b val="1"/>
      <color rgb="00FFFFFF"/>
      <sz val="8"/>
    </font>
    <font>
      <name val="Consolas"/>
      <b val="1"/>
      <color rgb="00243A47"/>
      <sz val="8"/>
    </font>
    <font>
      <name val="Consolas"/>
      <color rgb="006B7680"/>
      <sz val="9"/>
    </font>
    <font>
      <name val="Consolas"/>
      <color rgb="002A2521"/>
      <sz val="10"/>
    </font>
    <font>
      <name val="Consolas"/>
      <b val="1"/>
      <color rgb="006B7680"/>
      <sz val="8"/>
    </font>
    <font>
      <name val="Consolas"/>
      <b val="1"/>
      <color rgb="002A2521"/>
      <sz val="10"/>
    </font>
    <font>
      <name val="Calibri"/>
      <b val="1"/>
      <color rgb="00FFFFFF"/>
      <sz val="11"/>
    </font>
    <font>
      <name val="Calibri"/>
      <b val="1"/>
      <color rgb="00FFFFFF"/>
      <sz val="13"/>
    </font>
  </fonts>
  <fills count="7">
    <fill>
      <patternFill/>
    </fill>
    <fill>
      <patternFill patternType="gray125"/>
    </fill>
    <fill>
      <patternFill patternType="solid">
        <fgColor rgb="00EEF3F5"/>
        <bgColor rgb="00EEF3F5"/>
      </patternFill>
    </fill>
    <fill>
      <patternFill patternType="solid">
        <fgColor rgb="00243A47"/>
        <bgColor rgb="00243A47"/>
      </patternFill>
    </fill>
    <fill>
      <patternFill patternType="solid">
        <fgColor rgb="00FAFBFB"/>
        <bgColor rgb="00FAFBFB"/>
      </patternFill>
    </fill>
    <fill>
      <patternFill patternType="solid">
        <fgColor rgb="00345061"/>
        <bgColor rgb="00345061"/>
      </patternFill>
    </fill>
    <fill>
      <patternFill patternType="solid">
        <fgColor rgb="00243A47"/>
      </patternFill>
    </fill>
  </fills>
  <borders count="5">
    <border>
      <left/>
      <right/>
      <top/>
      <bottom/>
      <diagonal/>
    </border>
    <border>
      <top style="thin">
        <color rgb="00D9DEE1"/>
      </top>
    </border>
    <border>
      <bottom style="thin">
        <color rgb="00D9DEE1"/>
      </bottom>
    </border>
    <border>
      <left/>
      <right/>
      <top style="thin">
        <color rgb="00D9DEE1"/>
      </top>
      <bottom/>
      <diagonal/>
    </border>
    <border>
      <right/>
      <top style="thin">
        <color rgb="00D9DEE1"/>
      </top>
      <bottom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7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left" vertical="center"/>
    </xf>
    <xf numFmtId="0" fontId="9" fillId="2" borderId="0" applyAlignment="1" pivotButton="0" quotePrefix="0" xfId="0">
      <alignment vertical="center"/>
    </xf>
    <xf numFmtId="0" fontId="0" fillId="2" borderId="0" pivotButton="0" quotePrefix="0" xfId="0"/>
    <xf numFmtId="0" fontId="10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vertical="center"/>
    </xf>
    <xf numFmtId="3" fontId="11" fillId="0" borderId="2" applyAlignment="1" pivotButton="0" quotePrefix="0" xfId="0">
      <alignment horizontal="right" vertical="center"/>
    </xf>
    <xf numFmtId="0" fontId="12" fillId="4" borderId="1" applyAlignment="1" pivotButton="0" quotePrefix="0" xfId="0">
      <alignment horizontal="right" vertical="center"/>
    </xf>
    <xf numFmtId="0" fontId="0" fillId="0" borderId="3" pivotButton="0" quotePrefix="0" xfId="0"/>
    <xf numFmtId="3" fontId="13" fillId="4" borderId="1" applyAlignment="1" pivotButton="0" quotePrefix="0" xfId="0">
      <alignment horizontal="right" vertical="center"/>
    </xf>
    <xf numFmtId="0" fontId="12" fillId="4" borderId="0" applyAlignment="1" pivotButton="0" quotePrefix="0" xfId="0">
      <alignment horizontal="right" vertical="center"/>
    </xf>
    <xf numFmtId="3" fontId="13" fillId="4" borderId="0" applyAlignment="1" pivotButton="0" quotePrefix="0" xfId="0">
      <alignment horizontal="right" vertical="center"/>
    </xf>
    <xf numFmtId="0" fontId="14" fillId="5" borderId="0" applyAlignment="1" pivotButton="0" quotePrefix="0" xfId="0">
      <alignment horizontal="right" vertical="center"/>
    </xf>
    <xf numFmtId="164" fontId="15" fillId="5" borderId="0" applyAlignment="1" pivotButton="0" quotePrefix="0" xfId="0">
      <alignment horizontal="right" vertical="center"/>
    </xf>
    <xf numFmtId="0" fontId="12" fillId="0" borderId="0" pivotButton="0" quotePrefix="0" xfId="0"/>
    <xf numFmtId="0" fontId="6" fillId="0" borderId="0" pivotButton="0" quotePrefix="0" xfId="0"/>
    <xf numFmtId="0" fontId="8" fillId="6" borderId="0" applyAlignment="1" pivotButton="0" quotePrefix="0" xfId="0">
      <alignment horizontal="left" vertical="center"/>
    </xf>
    <xf numFmtId="0" fontId="12" fillId="4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 ht="22" customHeight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smetaprosto.ru</t>
        </is>
      </c>
      <c r="D2" s="4" t="inlineStr">
        <is>
          <t>№ 1 от __.__.2026</t>
        </is>
      </c>
    </row>
    <row r="3" ht="6" customHeight="1"/>
    <row r="4">
      <c r="A4" s="5" t="inlineStr">
        <is>
          <t>Ремонт двухкомнатной квартиры под ключ, 54 м²</t>
        </is>
      </c>
    </row>
    <row r="5">
      <c r="A5" s="6" t="inlineStr">
        <is>
          <t>ОБРАЗЕЦ · ЦИФРЫ ДЛЯ ПРИМЕРА, ПОДСТАВЬ СВОИ</t>
        </is>
      </c>
    </row>
    <row r="6" ht="8" customHeight="1"/>
    <row r="7" ht="15" customHeight="1">
      <c r="A7" s="7" t="inlineStr">
        <is>
          <t>ИСПОЛНИТЕЛЬ</t>
        </is>
      </c>
      <c r="B7" s="8" t="n"/>
      <c r="C7" s="8" t="n"/>
      <c r="D7" s="7" t="inlineStr">
        <is>
          <t>ЗАКАЗЧИК · ОБЪЕКТ</t>
        </is>
      </c>
      <c r="E7" s="8" t="n"/>
      <c r="F7" s="8" t="n"/>
    </row>
    <row r="8" ht="15" customHeight="1">
      <c r="A8" s="9" t="inlineStr">
        <is>
          <t>Иван, мастер-отделочник</t>
        </is>
      </c>
      <c r="D8" s="9" t="inlineStr">
        <is>
          <t>______________________</t>
        </is>
      </c>
    </row>
    <row r="9" ht="15" customHeight="1">
      <c r="A9" s="9" t="inlineStr">
        <is>
          <t>тел. +7 ___ ___-__-__</t>
        </is>
      </c>
      <c r="D9" s="9" t="inlineStr">
        <is>
          <t>г. ________, кв. ____</t>
        </is>
      </c>
    </row>
    <row r="10" ht="8" customHeight="1"/>
    <row r="11" ht="20" customHeight="1">
      <c r="A11" s="25" t="inlineStr">
        <is>
          <t>№</t>
        </is>
      </c>
      <c r="B11" s="25" t="inlineStr">
        <is>
          <t>НАИМЕНОВАНИЕ</t>
        </is>
      </c>
      <c r="C11" s="25" t="inlineStr">
        <is>
          <t>ЕД.</t>
        </is>
      </c>
      <c r="D11" s="25" t="inlineStr">
        <is>
          <t>КОЛ-ВО</t>
        </is>
      </c>
      <c r="E11" s="25" t="inlineStr">
        <is>
          <t>ЦЕНА, ₽</t>
        </is>
      </c>
      <c r="F11" s="25" t="inlineStr">
        <is>
          <t>СУММА, ₽</t>
        </is>
      </c>
    </row>
    <row r="12" ht="17" customHeight="1">
      <c r="A12" s="11" t="inlineStr">
        <is>
          <t>ДЕМОНТАЖНЫЕ РАБОТЫ</t>
        </is>
      </c>
      <c r="B12" s="12" t="n"/>
      <c r="C12" s="12" t="n"/>
      <c r="D12" s="12" t="n"/>
      <c r="E12" s="12" t="n"/>
      <c r="F12" s="12" t="n"/>
    </row>
    <row r="13" ht="18" customHeight="1">
      <c r="A13" s="13" t="n">
        <v>1</v>
      </c>
      <c r="B13" s="14" t="inlineStr">
        <is>
          <t>Демонтаж обоев</t>
        </is>
      </c>
      <c r="C13" s="13" t="inlineStr">
        <is>
          <t>м²</t>
        </is>
      </c>
      <c r="D13" s="15" t="n">
        <v>96</v>
      </c>
      <c r="E13" s="15" t="n">
        <v>90</v>
      </c>
      <c r="F13" s="15">
        <f>D13*E13</f>
        <v/>
      </c>
    </row>
    <row r="14" ht="18" customHeight="1">
      <c r="A14" s="13" t="n">
        <v>2</v>
      </c>
      <c r="B14" s="14" t="inlineStr">
        <is>
          <t>Демонтаж напольного покрытия</t>
        </is>
      </c>
      <c r="C14" s="13" t="inlineStr">
        <is>
          <t>м²</t>
        </is>
      </c>
      <c r="D14" s="15" t="n">
        <v>54</v>
      </c>
      <c r="E14" s="15" t="n">
        <v>120</v>
      </c>
      <c r="F14" s="15">
        <f>D14*E14</f>
        <v/>
      </c>
    </row>
    <row r="15" ht="18" customHeight="1">
      <c r="A15" s="13" t="n">
        <v>3</v>
      </c>
      <c r="B15" s="14" t="inlineStr">
        <is>
          <t>Вынос и вывоз мусора</t>
        </is>
      </c>
      <c r="C15" s="13" t="inlineStr">
        <is>
          <t>меш</t>
        </is>
      </c>
      <c r="D15" s="15" t="n">
        <v>40</v>
      </c>
      <c r="E15" s="15" t="n">
        <v>150</v>
      </c>
      <c r="F15" s="15">
        <f>D15*E15</f>
        <v/>
      </c>
    </row>
    <row r="16" ht="18" customHeight="1">
      <c r="A16" s="26" t="inlineStr">
        <is>
          <t>ИТОГО · демонтажные работы</t>
        </is>
      </c>
      <c r="B16" s="17" t="n"/>
      <c r="C16" s="17" t="n"/>
      <c r="D16" s="17" t="n"/>
      <c r="E16" s="17" t="n"/>
      <c r="F16" s="18">
        <f>SUM(F13:F15)</f>
        <v/>
      </c>
    </row>
    <row r="17" ht="17" customHeight="1">
      <c r="A17" s="11" t="inlineStr">
        <is>
          <t>ЧЕРНОВЫЕ РАБОТЫ</t>
        </is>
      </c>
      <c r="B17" s="12" t="n"/>
      <c r="C17" s="12" t="n"/>
      <c r="D17" s="12" t="n"/>
      <c r="E17" s="12" t="n"/>
      <c r="F17" s="12" t="n"/>
    </row>
    <row r="18" ht="18" customHeight="1">
      <c r="A18" s="13" t="n">
        <v>4</v>
      </c>
      <c r="B18" s="14" t="inlineStr">
        <is>
          <t>Штукатурка стен по маякам</t>
        </is>
      </c>
      <c r="C18" s="13" t="inlineStr">
        <is>
          <t>м²</t>
        </is>
      </c>
      <c r="D18" s="15" t="n">
        <v>96</v>
      </c>
      <c r="E18" s="15" t="n">
        <v>650</v>
      </c>
      <c r="F18" s="15">
        <f>D18*E18</f>
        <v/>
      </c>
    </row>
    <row r="19" ht="18" customHeight="1">
      <c r="A19" s="13" t="n">
        <v>5</v>
      </c>
      <c r="B19" s="14" t="inlineStr">
        <is>
          <t>Стяжка пола, слой 50 мм</t>
        </is>
      </c>
      <c r="C19" s="13" t="inlineStr">
        <is>
          <t>м²</t>
        </is>
      </c>
      <c r="D19" s="15" t="n">
        <v>54</v>
      </c>
      <c r="E19" s="15" t="n">
        <v>550</v>
      </c>
      <c r="F19" s="15">
        <f>D19*E19</f>
        <v/>
      </c>
    </row>
    <row r="20" ht="18" customHeight="1">
      <c r="A20" s="13" t="n">
        <v>6</v>
      </c>
      <c r="B20" s="14" t="inlineStr">
        <is>
          <t>Шпаклёвка стен под обои, 2 слоя</t>
        </is>
      </c>
      <c r="C20" s="13" t="inlineStr">
        <is>
          <t>м²</t>
        </is>
      </c>
      <c r="D20" s="15" t="n">
        <v>96</v>
      </c>
      <c r="E20" s="15" t="n">
        <v>420</v>
      </c>
      <c r="F20" s="15">
        <f>D20*E20</f>
        <v/>
      </c>
    </row>
    <row r="21" ht="18" customHeight="1">
      <c r="A21" s="13" t="n">
        <v>7</v>
      </c>
      <c r="B21" s="14" t="inlineStr">
        <is>
          <t>Грунтовка поверхностей</t>
        </is>
      </c>
      <c r="C21" s="13" t="inlineStr">
        <is>
          <t>м²</t>
        </is>
      </c>
      <c r="D21" s="15" t="n">
        <v>150</v>
      </c>
      <c r="E21" s="15" t="n">
        <v>60</v>
      </c>
      <c r="F21" s="15">
        <f>D21*E21</f>
        <v/>
      </c>
    </row>
    <row r="22" ht="18" customHeight="1">
      <c r="A22" s="13" t="n">
        <v>8</v>
      </c>
      <c r="B22" s="14" t="inlineStr">
        <is>
          <t>Электрика: штробление и разводка</t>
        </is>
      </c>
      <c r="C22" s="13" t="inlineStr">
        <is>
          <t>точка</t>
        </is>
      </c>
      <c r="D22" s="15" t="n">
        <v>32</v>
      </c>
      <c r="E22" s="15" t="n">
        <v>950</v>
      </c>
      <c r="F22" s="15">
        <f>D22*E22</f>
        <v/>
      </c>
    </row>
    <row r="23" ht="18" customHeight="1">
      <c r="A23" s="26" t="inlineStr">
        <is>
          <t>ИТОГО · черновые работы</t>
        </is>
      </c>
      <c r="B23" s="17" t="n"/>
      <c r="C23" s="17" t="n"/>
      <c r="D23" s="17" t="n"/>
      <c r="E23" s="17" t="n"/>
      <c r="F23" s="18">
        <f>SUM(F18:F22)</f>
        <v/>
      </c>
    </row>
    <row r="24" ht="17" customHeight="1">
      <c r="A24" s="11" t="inlineStr">
        <is>
          <t>ЧИСТОВЫЕ РАБОТЫ</t>
        </is>
      </c>
      <c r="B24" s="12" t="n"/>
      <c r="C24" s="12" t="n"/>
      <c r="D24" s="12" t="n"/>
      <c r="E24" s="12" t="n"/>
      <c r="F24" s="12" t="n"/>
    </row>
    <row r="25" ht="18" customHeight="1">
      <c r="A25" s="13" t="n">
        <v>9</v>
      </c>
      <c r="B25" s="14" t="inlineStr">
        <is>
          <t>Поклейка обоев</t>
        </is>
      </c>
      <c r="C25" s="13" t="inlineStr">
        <is>
          <t>м²</t>
        </is>
      </c>
      <c r="D25" s="15" t="n">
        <v>96</v>
      </c>
      <c r="E25" s="15" t="n">
        <v>380</v>
      </c>
      <c r="F25" s="15">
        <f>D25*E25</f>
        <v/>
      </c>
    </row>
    <row r="26" ht="18" customHeight="1">
      <c r="A26" s="13" t="n">
        <v>10</v>
      </c>
      <c r="B26" s="14" t="inlineStr">
        <is>
          <t>Укладка ламината с подложкой</t>
        </is>
      </c>
      <c r="C26" s="13" t="inlineStr">
        <is>
          <t>м²</t>
        </is>
      </c>
      <c r="D26" s="15" t="n">
        <v>54</v>
      </c>
      <c r="E26" s="15" t="n">
        <v>450</v>
      </c>
      <c r="F26" s="15">
        <f>D26*E26</f>
        <v/>
      </c>
    </row>
    <row r="27" ht="18" customHeight="1">
      <c r="A27" s="13" t="n">
        <v>11</v>
      </c>
      <c r="B27" s="14" t="inlineStr">
        <is>
          <t>Монтаж плинтуса</t>
        </is>
      </c>
      <c r="C27" s="13" t="inlineStr">
        <is>
          <t>м.п.</t>
        </is>
      </c>
      <c r="D27" s="15" t="n">
        <v>62</v>
      </c>
      <c r="E27" s="15" t="n">
        <v>220</v>
      </c>
      <c r="F27" s="15">
        <f>D27*E27</f>
        <v/>
      </c>
    </row>
    <row r="28" ht="18" customHeight="1">
      <c r="A28" s="13" t="n">
        <v>12</v>
      </c>
      <c r="B28" s="14" t="inlineStr">
        <is>
          <t>Установка межкомнатных дверей</t>
        </is>
      </c>
      <c r="C28" s="13" t="inlineStr">
        <is>
          <t>шт</t>
        </is>
      </c>
      <c r="D28" s="15" t="n">
        <v>4</v>
      </c>
      <c r="E28" s="15" t="n">
        <v>3500</v>
      </c>
      <c r="F28" s="15">
        <f>D28*E28</f>
        <v/>
      </c>
    </row>
    <row r="29" ht="18" customHeight="1">
      <c r="A29" s="13" t="n">
        <v>13</v>
      </c>
      <c r="B29" s="14" t="inlineStr">
        <is>
          <t>Натяжной потолок</t>
        </is>
      </c>
      <c r="C29" s="13" t="inlineStr">
        <is>
          <t>м²</t>
        </is>
      </c>
      <c r="D29" s="15" t="n">
        <v>54</v>
      </c>
      <c r="E29" s="15" t="n">
        <v>700</v>
      </c>
      <c r="F29" s="15">
        <f>D29*E29</f>
        <v/>
      </c>
    </row>
    <row r="30" ht="18" customHeight="1">
      <c r="A30" s="26" t="inlineStr">
        <is>
          <t>ИТОГО · чистовые работы</t>
        </is>
      </c>
      <c r="B30" s="17" t="n"/>
      <c r="C30" s="17" t="n"/>
      <c r="D30" s="17" t="n"/>
      <c r="E30" s="17" t="n"/>
      <c r="F30" s="18">
        <f>SUM(F25:F29)</f>
        <v/>
      </c>
    </row>
    <row r="31" ht="17" customHeight="1">
      <c r="A31" s="11" t="inlineStr">
        <is>
          <t>МАТЕРИАЛЫ</t>
        </is>
      </c>
      <c r="B31" s="12" t="n"/>
      <c r="C31" s="12" t="n"/>
      <c r="D31" s="12" t="n"/>
      <c r="E31" s="12" t="n"/>
      <c r="F31" s="12" t="n"/>
    </row>
    <row r="32" ht="18" customHeight="1">
      <c r="A32" s="13" t="n">
        <v>14</v>
      </c>
      <c r="B32" s="14" t="inlineStr">
        <is>
          <t>Штукатурная смесь</t>
        </is>
      </c>
      <c r="C32" s="13" t="inlineStr">
        <is>
          <t>меш</t>
        </is>
      </c>
      <c r="D32" s="15" t="n">
        <v>62</v>
      </c>
      <c r="E32" s="15" t="n">
        <v>480</v>
      </c>
      <c r="F32" s="15">
        <f>D32*E32</f>
        <v/>
      </c>
    </row>
    <row r="33" ht="18" customHeight="1">
      <c r="A33" s="13" t="n">
        <v>15</v>
      </c>
      <c r="B33" s="14" t="inlineStr">
        <is>
          <t>Смесь для стяжки</t>
        </is>
      </c>
      <c r="C33" s="13" t="inlineStr">
        <is>
          <t>меш</t>
        </is>
      </c>
      <c r="D33" s="15" t="n">
        <v>45</v>
      </c>
      <c r="E33" s="15" t="n">
        <v>420</v>
      </c>
      <c r="F33" s="15">
        <f>D33*E33</f>
        <v/>
      </c>
    </row>
    <row r="34" ht="18" customHeight="1">
      <c r="A34" s="13" t="n">
        <v>16</v>
      </c>
      <c r="B34" s="14" t="inlineStr">
        <is>
          <t>Шпаклёвка финишная</t>
        </is>
      </c>
      <c r="C34" s="13" t="inlineStr">
        <is>
          <t>меш</t>
        </is>
      </c>
      <c r="D34" s="15" t="n">
        <v>14</v>
      </c>
      <c r="E34" s="15" t="n">
        <v>950</v>
      </c>
      <c r="F34" s="15">
        <f>D34*E34</f>
        <v/>
      </c>
    </row>
    <row r="35" ht="18" customHeight="1">
      <c r="A35" s="13" t="n">
        <v>17</v>
      </c>
      <c r="B35" s="14" t="inlineStr">
        <is>
          <t>Обои и клей</t>
        </is>
      </c>
      <c r="C35" s="13" t="inlineStr">
        <is>
          <t>рул</t>
        </is>
      </c>
      <c r="D35" s="15" t="n">
        <v>18</v>
      </c>
      <c r="E35" s="15" t="n">
        <v>1900</v>
      </c>
      <c r="F35" s="15">
        <f>D35*E35</f>
        <v/>
      </c>
    </row>
    <row r="36" ht="18" customHeight="1">
      <c r="A36" s="13" t="n">
        <v>18</v>
      </c>
      <c r="B36" s="14" t="inlineStr">
        <is>
          <t>Ламинат и подложка</t>
        </is>
      </c>
      <c r="C36" s="13" t="inlineStr">
        <is>
          <t>м²</t>
        </is>
      </c>
      <c r="D36" s="15" t="n">
        <v>58</v>
      </c>
      <c r="E36" s="15" t="n">
        <v>1450</v>
      </c>
      <c r="F36" s="15">
        <f>D36*E36</f>
        <v/>
      </c>
    </row>
    <row r="37" ht="18" customHeight="1">
      <c r="A37" s="26" t="inlineStr">
        <is>
          <t>ИТОГО · материалы</t>
        </is>
      </c>
      <c r="B37" s="17" t="n"/>
      <c r="C37" s="17" t="n"/>
      <c r="D37" s="17" t="n"/>
      <c r="E37" s="17" t="n"/>
      <c r="F37" s="18">
        <f>SUM(F32:F36)</f>
        <v/>
      </c>
    </row>
    <row r="38"/>
    <row r="39" ht="18" customHeight="1">
      <c r="A39" s="19" t="inlineStr">
        <is>
          <t>ВСЕГО РАБОТЫ</t>
        </is>
      </c>
      <c r="F39" s="20">
        <f>F16+F23+F30</f>
        <v/>
      </c>
    </row>
    <row r="40" ht="18" customHeight="1">
      <c r="A40" s="19" t="inlineStr">
        <is>
          <t>ВСЕГО МАТЕРИАЛЫ</t>
        </is>
      </c>
      <c r="F40" s="20">
        <f>F37</f>
        <v/>
      </c>
    </row>
    <row r="41" ht="18" customHeight="1">
      <c r="A41" s="19" t="inlineStr">
        <is>
          <t>НАКЛАДНЫЕ РАСХОДЫ · 10 % ОТ РАБОТ</t>
        </is>
      </c>
      <c r="F41" s="20">
        <f>F39*0.1</f>
        <v/>
      </c>
    </row>
    <row r="42"/>
    <row r="43" ht="26" customHeight="1">
      <c r="A43" s="21" t="inlineStr">
        <is>
          <t>ИТОГО ПО СМЕТЕ</t>
        </is>
      </c>
      <c r="F43" s="22">
        <f>F39+F37+F41</f>
        <v/>
      </c>
    </row>
    <row r="44"/>
    <row r="45">
      <c r="A45" s="23" t="inlineStr">
        <is>
          <t>СРОК И УСЛОВИЯ</t>
        </is>
      </c>
    </row>
    <row r="46" ht="16" customHeight="1">
      <c r="A46" s="9" t="inlineStr">
        <is>
          <t>•  Срок выполнения — 45 рабочих дней с даты аванса.</t>
        </is>
      </c>
    </row>
    <row r="47" ht="16" customHeight="1">
      <c r="A47" s="9" t="inlineStr">
        <is>
          <t>•  Аванс 30%, далее оплата по закрытым этапам.</t>
        </is>
      </c>
    </row>
    <row r="48" ht="16" customHeight="1">
      <c r="A48" s="9" t="inlineStr">
        <is>
          <t>•  Объёмы уточняются по факту обмера; расхождение более 10% согласуется отдельно.</t>
        </is>
      </c>
    </row>
    <row r="49" ht="16" customHeight="1">
      <c r="A49" s="9" t="inlineStr">
        <is>
          <t>•  В стоимость не входит: сантехника, мебель, вывоз строительного мусора контейнером.</t>
        </is>
      </c>
    </row>
    <row r="50"/>
    <row r="51">
      <c r="A51" s="24" t="inlineStr">
        <is>
          <t>Составлено в СметаПросто · smetaprosto.ru</t>
        </is>
      </c>
    </row>
  </sheetData>
  <mergeCells count="16">
    <mergeCell ref="D2:F2"/>
    <mergeCell ref="A39:E39"/>
    <mergeCell ref="A49:F49"/>
    <mergeCell ref="A30:E30"/>
    <mergeCell ref="A47:F47"/>
    <mergeCell ref="A51:F51"/>
    <mergeCell ref="A43:E43"/>
    <mergeCell ref="A46:F46"/>
    <mergeCell ref="A1:C1"/>
    <mergeCell ref="A16:E16"/>
    <mergeCell ref="A5:F5"/>
    <mergeCell ref="A41:E41"/>
    <mergeCell ref="A23:E23"/>
    <mergeCell ref="A37:E37"/>
    <mergeCell ref="A48:F48"/>
    <mergeCell ref="A40:E40"/>
  </mergeCells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2026-08-16T19:59:06Z</dcterms:created>
  <dcterms:modified xmlns:dcterms="http://purl.org/dc/terms/" xmlns:xsi="http://www.w3.org/2001/XMLSchema-instance" xsi:type="dcterms:W3CDTF">2026-08-18T15:02:34Z</dcterms:modified>
</cp:coreProperties>
</file>